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365groupeip-my.sharepoint.com/personal/beatrice_benazet_groupeip_fr/Documents/Documents/_B2 RH Conseil/Site internet/2026 - refonte/RESSOURCES/Fiches pratiques/Audit/"/>
    </mc:Choice>
  </mc:AlternateContent>
  <xr:revisionPtr revIDLastSave="41" documentId="8_{B297F00A-8E33-4A71-9F5C-36C25A75622E}" xr6:coauthVersionLast="47" xr6:coauthVersionMax="47" xr10:uidLastSave="{74233A2C-D11B-4CD4-832E-BD02694659F3}"/>
  <bookViews>
    <workbookView xWindow="-108" yWindow="-108" windowWidth="23256" windowHeight="12456" xr2:uid="{00000000-000D-0000-FFFF-FFFF00000000}"/>
  </bookViews>
  <sheets>
    <sheet name="Synthèse" sheetId="1" r:id="rId1"/>
    <sheet name="Grille audit RH" sheetId="2" r:id="rId2"/>
    <sheet name="Plan d'action" sheetId="3" r:id="rId3"/>
    <sheet name="Paramètres" sheetId="4" state="hidden" r:id="rId4"/>
    <sheet name="Sources" sheetId="5" state="hidden" r:id="rId5"/>
  </sheets>
  <definedNames>
    <definedName name="_xlnm.Print_Area" localSheetId="1">'Grille audit RH'!$A$1:$L$23</definedName>
    <definedName name="_xlnm.Print_Area" localSheetId="2">'Plan d''action'!$A$1:$I$23</definedName>
    <definedName name="_xlnm.Print_Area" localSheetId="0">Synthèse!$A$1:$H$31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2" l="1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G9" i="1"/>
  <c r="F9" i="1"/>
  <c r="B9" i="1"/>
  <c r="C9" i="1" s="1"/>
  <c r="G8" i="1"/>
  <c r="F8" i="1"/>
  <c r="B8" i="1"/>
  <c r="C8" i="1" s="1"/>
  <c r="G7" i="1"/>
  <c r="F7" i="1"/>
  <c r="B7" i="1"/>
  <c r="C7" i="1" s="1"/>
  <c r="G6" i="1"/>
  <c r="F6" i="1"/>
  <c r="B6" i="1"/>
  <c r="C6" i="1" s="1"/>
  <c r="B3" i="1"/>
  <c r="F3" i="1" s="1"/>
  <c r="D3" i="1" l="1"/>
  <c r="E6" i="1"/>
  <c r="D6" i="1"/>
  <c r="E9" i="1"/>
  <c r="D9" i="1"/>
  <c r="E8" i="1"/>
  <c r="D8" i="1"/>
  <c r="E7" i="1"/>
  <c r="D7" i="1"/>
</calcChain>
</file>

<file path=xl/sharedStrings.xml><?xml version="1.0" encoding="utf-8"?>
<sst xmlns="http://schemas.openxmlformats.org/spreadsheetml/2006/main" count="200" uniqueCount="157">
  <si>
    <t>B2 RH Conseil – Grille d'audit RH</t>
  </si>
  <si>
    <t>Outil de diagnostic inspiré des 4 dimensions de maturité RH : recrutement, onboarding, compétences, culture &amp; engagement.</t>
  </si>
  <si>
    <t>Score global</t>
  </si>
  <si>
    <t>Niveau de maturité</t>
  </si>
  <si>
    <t>Priorité générale</t>
  </si>
  <si>
    <t>Date</t>
  </si>
  <si>
    <t>Score global calculé sur les critères renseignés</t>
  </si>
  <si>
    <t>Dimension</t>
  </si>
  <si>
    <t>Score moyen</t>
  </si>
  <si>
    <t>Score %</t>
  </si>
  <si>
    <t>Niveau</t>
  </si>
  <si>
    <t>Priorité</t>
  </si>
  <si>
    <t>Nombre de critères</t>
  </si>
  <si>
    <t>Critères faibles</t>
  </si>
  <si>
    <t>Action prioritaire</t>
  </si>
  <si>
    <t>Recrutement &amp; sourcing</t>
  </si>
  <si>
    <t>Structurer le processus de recrutement et les critères de sélection.</t>
  </si>
  <si>
    <t>Intégration &amp; onboarding</t>
  </si>
  <si>
    <t>Formaliser un parcours d’intégration et un suivi de période d’essai.</t>
  </si>
  <si>
    <t>Développement des compétences</t>
  </si>
  <si>
    <t>Identifier les compétences clés et structurer le plan de développement.</t>
  </si>
  <si>
    <t>Culture &amp; engagement</t>
  </si>
  <si>
    <t>Mesurer l’engagement et renforcer les pratiques managériales.</t>
  </si>
  <si>
    <t>Barème utilisé</t>
  </si>
  <si>
    <t>0</t>
  </si>
  <si>
    <t>Absent / jamais</t>
  </si>
  <si>
    <t>1</t>
  </si>
  <si>
    <t>Partiel / ponctuel</t>
  </si>
  <si>
    <t>2</t>
  </si>
  <si>
    <t>Structuré / fréquent</t>
  </si>
  <si>
    <t>3</t>
  </si>
  <si>
    <t>Maîtrisé / systématique</t>
  </si>
  <si>
    <t>N°</t>
  </si>
  <si>
    <t>Critère audité</t>
  </si>
  <si>
    <t>Question d’audit</t>
  </si>
  <si>
    <t>Score (0-3)</t>
  </si>
  <si>
    <t>Maturité</t>
  </si>
  <si>
    <t>Preuves / documents à observer</t>
  </si>
  <si>
    <t>Constat</t>
  </si>
  <si>
    <t>Action recommandée</t>
  </si>
  <si>
    <t>Responsable</t>
  </si>
  <si>
    <t>Échéance</t>
  </si>
  <si>
    <t>Source</t>
  </si>
  <si>
    <t>Fiche de poste formalisée</t>
  </si>
  <si>
    <t>Rédigez-vous une fiche de poste détaillée avant chaque recrutement ?</t>
  </si>
  <si>
    <t>Fiche de poste, descriptif de mission, annonce publiée</t>
  </si>
  <si>
    <t>Formaliser une trame de fiche de poste commune et l’utiliser avant chaque recrutement.</t>
  </si>
  <si>
    <t>Critères objectifs</t>
  </si>
  <si>
    <t>Définissez-vous des critères objectifs et mesurables pour la sélection ?</t>
  </si>
  <si>
    <t>Grille de sélection, critères de compétences, grille d’entretien</t>
  </si>
  <si>
    <t>Créer une grille de sélection avec critères essentiels, souhaitables et niveau attendu.</t>
  </si>
  <si>
    <t>Implication du manager</t>
  </si>
  <si>
    <t>Le manager opérationnel est-il associé à la définition du besoin ?</t>
  </si>
  <si>
    <t>Compte rendu de brief, validation manager, échanges recrutement</t>
  </si>
  <si>
    <t>Mettre en place un brief de recrutement partagé entre direction/RH/manager.</t>
  </si>
  <si>
    <t>Compétences essentielles et souhaitables</t>
  </si>
  <si>
    <t>Distinguez-vous clairement les compétences essentielles des compétences souhaitables ?</t>
  </si>
  <si>
    <t>Fiche de poste, grille de critères, annonce</t>
  </si>
  <si>
    <t>Clarifier les compétences indispensables, souhaitables et celles pouvant s’acquérir après intégration.</t>
  </si>
  <si>
    <t>Canaux et suivi candidats</t>
  </si>
  <si>
    <t>Utilisez-vous plusieurs canaux de sourcing et suivez-vous les délais de réponse aux candidats ?</t>
  </si>
  <si>
    <t>Tableau de suivi, canaux utilisés, réponses candidats, délais</t>
  </si>
  <si>
    <t>Structurer un tableau de suivi des candidatures et diversifier les canaux selon les profils recherchés.</t>
  </si>
  <si>
    <t>Préparation de l’arrivée</t>
  </si>
  <si>
    <t>L’arrivée d’un nouveau collaborateur est-elle préparée avant le premier jour ?</t>
  </si>
  <si>
    <t>Mail d’accueil, matériel, planning J1, accès outils</t>
  </si>
  <si>
    <t>Créer une checklist de pré-boarding avec les actions à réaliser avant l’arrivée.</t>
  </si>
  <si>
    <t>Checklist d’onboarding</t>
  </si>
  <si>
    <t>Disposez-vous d’une checklist d’intégration formalisée ?</t>
  </si>
  <si>
    <t>Checklist, parcours d’intégration, livret d’accueil</t>
  </si>
  <si>
    <t>Mettre en place une checklist d’intégration simple, par poste ou famille métier.</t>
  </si>
  <si>
    <t>Formation au poste et aux outils</t>
  </si>
  <si>
    <t>Le collaborateur est-il formé aux outils, consignes et attendus du poste ?</t>
  </si>
  <si>
    <t>Programme d’intégration, tutorat, fiches outils, procédures</t>
  </si>
  <si>
    <t>Prévoir un parcours de prise de poste avec temps de formation, démonstrations et repères clés.</t>
  </si>
  <si>
    <t>Référent ou mentor</t>
  </si>
  <si>
    <t>Un référent, tuteur ou mentor est-il désigné pour accompagner la prise de poste ?</t>
  </si>
  <si>
    <t>Désignation référent, fiche mission tuteur, points de suivi</t>
  </si>
  <si>
    <t>Désigner un référent et clarifier son rôle dans l’accompagnement du nouvel arrivant.</t>
  </si>
  <si>
    <t>Suivi période d’essai</t>
  </si>
  <si>
    <t>Des points de suivi sont-ils réalisés pendant la période d’essai ?</t>
  </si>
  <si>
    <t>Compte rendu de points, grille de suivi, décision période d’essai</t>
  </si>
  <si>
    <t>Planifier des points à 1 semaine, 1 mois et avant fin de période d’essai.</t>
  </si>
  <si>
    <t>Entretiens professionnels</t>
  </si>
  <si>
    <t>Les entretiens professionnels sont-ils réalisés et suivis tous les 2 ans ?</t>
  </si>
  <si>
    <t>Trames d’entretien, convocations, comptes rendus, tableau de suivi</t>
  </si>
  <si>
    <t>Mettre à jour le planning des entretiens professionnels et formaliser les suites données.</t>
  </si>
  <si>
    <t>Plan de développement des compétences</t>
  </si>
  <si>
    <t>Existe-t-il un plan de développement des compétences suivi et actualisé ?</t>
  </si>
  <si>
    <t>Plan de formation, budget, priorités, bilan des actions</t>
  </si>
  <si>
    <t>Structurer un plan annuel simple avec priorités, budget, publics et indicateurs.</t>
  </si>
  <si>
    <t>Compétences clés</t>
  </si>
  <si>
    <t>Les compétences clés et postes sensibles sont-ils identifiés ?</t>
  </si>
  <si>
    <t>Matrice de compétences, cartographie métiers, postes clés</t>
  </si>
  <si>
    <t>Créer une cartographie des compétences critiques et des personnes ressources.</t>
  </si>
  <si>
    <t>Mobilité interne</t>
  </si>
  <si>
    <t>Les possibilités de mobilité interne ou d’évolution sont-elles identifiées et partagées ?</t>
  </si>
  <si>
    <t>Passerelles métiers, entretiens, annonces internes, parcours</t>
  </si>
  <si>
    <t>Formaliser quelques parcours d’évolution possibles et les besoins associés.</t>
  </si>
  <si>
    <t>Plan de succession</t>
  </si>
  <si>
    <t>Un plan de succession ou de transmission existe-t-il pour les postes clés ?</t>
  </si>
  <si>
    <t>Plan de succession, binômes, tutorat, plan de transmission</t>
  </si>
  <si>
    <t>Identifier les risques de dépendance à une seule personne et construire un plan de transmission.</t>
  </si>
  <si>
    <t>Mesure de l’engagement</t>
  </si>
  <si>
    <t>Mesurez-vous régulièrement l’engagement ou la satisfaction des collaborateurs ?</t>
  </si>
  <si>
    <t>Enquête interne, baromètre, entretiens, indicateurs RH</t>
  </si>
  <si>
    <t>Mettre en place une enquête courte et exploitable, suivie d’un plan d’action.</t>
  </si>
  <si>
    <t>Communication interne</t>
  </si>
  <si>
    <t>La communication interne est-elle régulière, claire et adaptée aux équipes ?</t>
  </si>
  <si>
    <t>Rituels d’équipe, réunions, notes internes, canal d’information</t>
  </si>
  <si>
    <t>Clarifier les rituels de communication et les canaux selon les publics internes.</t>
  </si>
  <si>
    <t>Reconnaissance</t>
  </si>
  <si>
    <t>Les contributions et performances sont-elles reconnues de manière structurée ?</t>
  </si>
  <si>
    <t>Rituels de feedback, critères, primes, reconnaissance non financière</t>
  </si>
  <si>
    <t>Définir des pratiques simples de feedback et de reconnaissance managériale.</t>
  </si>
  <si>
    <t>Marque employeur</t>
  </si>
  <si>
    <t>L’entreprise travaille-t-elle sa marque employeur et sa présence externe ?</t>
  </si>
  <si>
    <t>Site carrière, réseaux sociaux, témoignages, offres, communication recrutement</t>
  </si>
  <si>
    <t>Définir les messages clés employeur et améliorer les supports visibles par les candidats.</t>
  </si>
  <si>
    <t>Qualité du management</t>
  </si>
  <si>
    <t>Les managers disposent-ils de repères et d’outils pour accompagner leurs équipes ?</t>
  </si>
  <si>
    <t>Kit manager, guides, formations, rituels, feedback</t>
  </si>
  <si>
    <t>Construire un kit manager simple : entretiens, feedback, intégration, gestion des compétences.</t>
  </si>
  <si>
    <t>N° action</t>
  </si>
  <si>
    <t>Constat prioritaire</t>
  </si>
  <si>
    <t>Action à mener</t>
  </si>
  <si>
    <t>Statut</t>
  </si>
  <si>
    <t>Commentaire</t>
  </si>
  <si>
    <t>À planifier</t>
  </si>
  <si>
    <t>Paramètre</t>
  </si>
  <si>
    <t>Valeur</t>
  </si>
  <si>
    <t>Échelle 0</t>
  </si>
  <si>
    <t>Absent / jamais / non formalisé</t>
  </si>
  <si>
    <t>Échelle 1</t>
  </si>
  <si>
    <t>Partiel / ponctuel / non systématique</t>
  </si>
  <si>
    <t>Échelle 2</t>
  </si>
  <si>
    <t>Fréquent / structuré mais perfectible</t>
  </si>
  <si>
    <t>Échelle 3</t>
  </si>
  <si>
    <t>Maîtrisé / systématique / mesuré</t>
  </si>
  <si>
    <t>Score max par critère</t>
  </si>
  <si>
    <t>Base de calcul du score de maturité</t>
  </si>
  <si>
    <t>Seuil 1 - Débutant</t>
  </si>
  <si>
    <t>0 à 20% : structurer les fondamentaux RH</t>
  </si>
  <si>
    <t>Seuil 2 - En développement</t>
  </si>
  <si>
    <t>21 à 40% : formaliser et systématiser</t>
  </si>
  <si>
    <t>Seuil 3 - Structuré</t>
  </si>
  <si>
    <t>41 à 60% : mesurer et améliorer</t>
  </si>
  <si>
    <t>Seuil 4 - Optimisé</t>
  </si>
  <si>
    <t>61 à 80% : innovation et différenciation</t>
  </si>
  <si>
    <t>Seuil 5 - Expert</t>
  </si>
  <si>
    <t>81 à 100% : maintien et partage</t>
  </si>
  <si>
    <t>URL</t>
  </si>
  <si>
    <t>Éléments utilisés</t>
  </si>
  <si>
    <t>B2 RH Conseil</t>
  </si>
  <si>
    <t>https://b2rhconseil.com/</t>
  </si>
  <si>
    <t>Adaptation de la grille au positionnement B2 RH Conseil : diagnostic, structuration, compétences, formation et accompagnement PME.</t>
  </si>
  <si>
    <t>GRILLE AUDIT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</si>
</sst>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i/>
      <sz val="11"/>
      <color rgb="FF1F3140"/>
      <name val="Aptos"/>
    </font>
    <font>
      <sz val="11"/>
      <name val="Aptos"/>
    </font>
    <font>
      <b/>
      <sz val="11"/>
      <color rgb="FFFFFFFF"/>
      <name val="Aptos"/>
    </font>
    <font>
      <i/>
      <sz val="11"/>
      <color rgb="FF606060"/>
      <name val="Aptos"/>
    </font>
    <font>
      <b/>
      <sz val="11"/>
      <color theme="0"/>
      <name val="Aptos"/>
      <family val="2"/>
    </font>
    <font>
      <b/>
      <sz val="22"/>
      <color theme="0"/>
      <name val="Aptos"/>
      <family val="2"/>
    </font>
    <font>
      <b/>
      <sz val="28"/>
      <color theme="0"/>
      <name val="Carlito"/>
    </font>
    <font>
      <b/>
      <sz val="24"/>
      <color rgb="FFFFFFFF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103B5C"/>
      </patternFill>
    </fill>
    <fill>
      <patternFill patternType="solid">
        <fgColor rgb="FFDCEEFF"/>
      </patternFill>
    </fill>
    <fill>
      <patternFill patternType="solid">
        <fgColor rgb="FF1E7DB0"/>
      </patternFill>
    </fill>
    <fill>
      <patternFill patternType="solid">
        <fgColor rgb="FFFFFFFF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4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14" fontId="5" fillId="6" borderId="4" xfId="0" applyNumberFormat="1" applyFont="1" applyFill="1" applyBorder="1" applyAlignment="1">
      <alignment vertical="center" wrapText="1"/>
    </xf>
    <xf numFmtId="9" fontId="6" fillId="6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5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/>
    </xf>
  </cellXfs>
  <cellStyles count="1">
    <cellStyle name="Normal" xfId="0" builtinId="0"/>
  </cellStyles>
  <dxfs count="31">
    <dxf>
      <alignment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/>
          <a:lstStyle/>
          <a:p>
            <a:r>
              <a:rPr lang="fr-FR"/>
              <a:t>Score de maturité par dimension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Score moyen</c:v>
          </c:tx>
          <c:invertIfNegative val="1"/>
          <c:cat>
            <c:strRef>
              <c:f>Synthèse!$A$6:$A$9</c:f>
              <c:strCache>
                <c:ptCount val="4"/>
                <c:pt idx="0">
                  <c:v>Recrutement &amp; sourcing</c:v>
                </c:pt>
                <c:pt idx="1">
                  <c:v>Intégration &amp; onboarding</c:v>
                </c:pt>
                <c:pt idx="2">
                  <c:v>Développement des compétences</c:v>
                </c:pt>
                <c:pt idx="3">
                  <c:v>Culture &amp; engagement</c:v>
                </c:pt>
              </c:strCache>
            </c:strRef>
          </c:cat>
          <c:val>
            <c:numRef>
              <c:f>Synthèse!$B$6:$B$9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A6-42BF-A181-9B2F428B5055}"/>
            </c:ext>
          </c:extLst>
        </c:ser>
        <c:ser>
          <c:idx val="1"/>
          <c:order val="1"/>
          <c:tx>
            <c:v>Score %</c:v>
          </c:tx>
          <c:invertIfNegative val="1"/>
          <c:cat>
            <c:strRef>
              <c:f>Synthèse!$A$6:$A$9</c:f>
              <c:strCache>
                <c:ptCount val="4"/>
                <c:pt idx="0">
                  <c:v>Recrutement &amp; sourcing</c:v>
                </c:pt>
                <c:pt idx="1">
                  <c:v>Intégration &amp; onboarding</c:v>
                </c:pt>
                <c:pt idx="2">
                  <c:v>Développement des compétences</c:v>
                </c:pt>
                <c:pt idx="3">
                  <c:v>Culture &amp; engagement</c:v>
                </c:pt>
              </c:strCache>
            </c:strRef>
          </c:cat>
          <c:val>
            <c:numRef>
              <c:f>Synthèse!$C$6:$C$9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A6-42BF-A181-9B2F428B5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7</xdr:col>
      <xdr:colOff>3093720</xdr:colOff>
      <xdr:row>30</xdr:row>
      <xdr:rowOff>22860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322214</xdr:colOff>
      <xdr:row>1</xdr:row>
      <xdr:rowOff>15239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67571C3-CBAE-28AC-4EE8-CAB8F0080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55814" cy="9601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1730188</xdr:colOff>
      <xdr:row>0</xdr:row>
      <xdr:rowOff>718082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425C18B-AD70-44AF-8B69-9938CF4E9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87388" cy="7180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586740</xdr:colOff>
      <xdr:row>1</xdr:row>
      <xdr:rowOff>637732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869E937-5312-94AA-D456-AEDA2BDE1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76500" cy="8129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SyntheseDimensions" displayName="SyntheseDimensions" ref="A5:H9">
  <tableColumns count="8">
    <tableColumn id="1" xr3:uid="{00000000-0010-0000-0000-000001000000}" name="Dimension" dataDxfId="30"/>
    <tableColumn id="2" xr3:uid="{00000000-0010-0000-0000-000002000000}" name="Score moyen" dataDxfId="29"/>
    <tableColumn id="3" xr3:uid="{00000000-0010-0000-0000-000003000000}" name="Score %" dataDxfId="28"/>
    <tableColumn id="4" xr3:uid="{00000000-0010-0000-0000-000004000000}" name="Niveau" dataDxfId="27"/>
    <tableColumn id="5" xr3:uid="{00000000-0010-0000-0000-000005000000}" name="Priorité" dataDxfId="26"/>
    <tableColumn id="6" xr3:uid="{00000000-0010-0000-0000-000006000000}" name="Nombre de critères" dataDxfId="25"/>
    <tableColumn id="7" xr3:uid="{00000000-0010-0000-0000-000007000000}" name="Critères faibles" dataDxfId="24"/>
    <tableColumn id="8" xr3:uid="{00000000-0010-0000-0000-000008000000}" name="Action prioritaire" dataDxfId="2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AuditRHTable" displayName="AuditRHTable" ref="A3:L23" dataDxfId="22">
  <tableColumns count="12">
    <tableColumn id="1" xr3:uid="{00000000-0010-0000-0100-000001000000}" name="N°" dataDxfId="21"/>
    <tableColumn id="2" xr3:uid="{00000000-0010-0000-0100-000002000000}" name="Dimension" dataDxfId="20"/>
    <tableColumn id="3" xr3:uid="{00000000-0010-0000-0100-000003000000}" name="Critère audité" dataDxfId="19"/>
    <tableColumn id="4" xr3:uid="{00000000-0010-0000-0100-000004000000}" name="Question d’audit" dataDxfId="18"/>
    <tableColumn id="5" xr3:uid="{00000000-0010-0000-0100-000005000000}" name="Score (0-3)" dataDxfId="17"/>
    <tableColumn id="6" xr3:uid="{00000000-0010-0000-0100-000006000000}" name="Maturité" dataDxfId="16"/>
    <tableColumn id="7" xr3:uid="{00000000-0010-0000-0100-000007000000}" name="Preuves / documents à observer" dataDxfId="15"/>
    <tableColumn id="8" xr3:uid="{00000000-0010-0000-0100-000008000000}" name="Constat" dataDxfId="14"/>
    <tableColumn id="9" xr3:uid="{00000000-0010-0000-0100-000009000000}" name="Priorité" dataDxfId="13"/>
    <tableColumn id="10" xr3:uid="{00000000-0010-0000-0100-00000A000000}" name="Action recommandée" dataDxfId="12"/>
    <tableColumn id="11" xr3:uid="{00000000-0010-0000-0100-00000B000000}" name="Responsable" dataDxfId="11"/>
    <tableColumn id="12" xr3:uid="{00000000-0010-0000-0100-00000C000000}" name="Échéance" dataDxfId="1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lanActionTable" displayName="PlanActionTable" ref="A4:I14" dataDxfId="9">
  <tableColumns count="9">
    <tableColumn id="1" xr3:uid="{00000000-0010-0000-0200-000001000000}" name="N° action" dataDxfId="8"/>
    <tableColumn id="2" xr3:uid="{00000000-0010-0000-0200-000002000000}" name="Dimension" dataDxfId="7"/>
    <tableColumn id="3" xr3:uid="{00000000-0010-0000-0200-000003000000}" name="Constat prioritaire" dataDxfId="6"/>
    <tableColumn id="4" xr3:uid="{00000000-0010-0000-0200-000004000000}" name="Action à mener" dataDxfId="5"/>
    <tableColumn id="5" xr3:uid="{00000000-0010-0000-0200-000005000000}" name="Priorité" dataDxfId="4"/>
    <tableColumn id="6" xr3:uid="{00000000-0010-0000-0200-000006000000}" name="Responsable" dataDxfId="3"/>
    <tableColumn id="7" xr3:uid="{00000000-0010-0000-0200-000007000000}" name="Échéance" dataDxfId="2"/>
    <tableColumn id="8" xr3:uid="{00000000-0010-0000-0200-000008000000}" name="Statut" dataDxfId="1"/>
    <tableColumn id="9" xr3:uid="{00000000-0010-0000-0200-000009000000}" name="Commentair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5"/>
  <sheetViews>
    <sheetView showGridLines="0" tabSelected="1" workbookViewId="0">
      <selection activeCell="C22" sqref="C22"/>
    </sheetView>
  </sheetViews>
  <sheetFormatPr baseColWidth="10" defaultColWidth="8.796875" defaultRowHeight="13.8"/>
  <cols>
    <col min="1" max="1" width="28" customWidth="1"/>
    <col min="2" max="2" width="24.296875" style="9" customWidth="1"/>
    <col min="3" max="3" width="13" style="9" customWidth="1"/>
    <col min="4" max="4" width="22" style="9" customWidth="1"/>
    <col min="5" max="5" width="16" style="9" customWidth="1"/>
    <col min="6" max="7" width="15" style="9" customWidth="1"/>
    <col min="8" max="8" width="42" customWidth="1"/>
  </cols>
  <sheetData>
    <row r="1" spans="1:26" ht="74.400000000000006" customHeight="1">
      <c r="A1" s="24" t="s">
        <v>0</v>
      </c>
      <c r="B1" s="24" t="s">
        <v>0</v>
      </c>
      <c r="C1" s="24" t="s">
        <v>0</v>
      </c>
      <c r="D1" s="24" t="s">
        <v>0</v>
      </c>
      <c r="E1" s="24" t="s">
        <v>0</v>
      </c>
      <c r="F1" s="24" t="s">
        <v>0</v>
      </c>
      <c r="G1" s="24" t="s">
        <v>0</v>
      </c>
      <c r="H1" s="24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8.8" customHeight="1">
      <c r="A2" s="25" t="s">
        <v>1</v>
      </c>
      <c r="B2" s="26"/>
      <c r="C2" s="26"/>
      <c r="D2" s="26"/>
      <c r="E2" s="26"/>
      <c r="F2" s="26"/>
      <c r="G2" s="26"/>
      <c r="H2" s="26"/>
    </row>
    <row r="3" spans="1:26" ht="25.65" customHeight="1">
      <c r="A3" s="11" t="s">
        <v>2</v>
      </c>
      <c r="B3" s="15" t="str">
        <f>IFERROR(AVERAGE('Grille audit RH'!$E$4:$E$23)/3,"")</f>
        <v/>
      </c>
      <c r="C3" s="13" t="s">
        <v>3</v>
      </c>
      <c r="D3" s="12" t="str">
        <f>IF(B3="","",IF(B3&lt;=20%,"1 - Débutant",IF(B3&lt;=40%,"2 - En développement",IF(B3&lt;=60%,"3 - Structuré",IF(B3&lt;=80%,"4 - Optimisé","5 - Expert")))))</f>
        <v/>
      </c>
      <c r="E3" s="13" t="s">
        <v>4</v>
      </c>
      <c r="F3" s="12" t="str">
        <f>IF(B3="","",IF(B3&lt;40%,"Structurer les fondamentaux",IF(B3&lt;60%,"Mesurer et améliorer",IF(B3&lt;80%,"Optimiser", "Maintenir et partager"))))</f>
        <v/>
      </c>
      <c r="G3" s="13" t="s">
        <v>5</v>
      </c>
      <c r="H3" s="14">
        <v>46214.670509120369</v>
      </c>
    </row>
    <row r="4" spans="1:26" ht="21.6" customHeight="1">
      <c r="A4" s="27" t="s">
        <v>6</v>
      </c>
      <c r="B4" s="27"/>
      <c r="C4" s="27"/>
      <c r="D4" s="27"/>
      <c r="E4" s="27"/>
      <c r="F4" s="27"/>
      <c r="G4" s="27"/>
      <c r="H4" s="27"/>
    </row>
    <row r="5" spans="1:26" ht="25.65" customHeight="1">
      <c r="A5" s="4" t="s">
        <v>7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  <c r="I5" s="17"/>
    </row>
    <row r="6" spans="1:26" ht="30" customHeight="1">
      <c r="A6" s="10" t="s">
        <v>15</v>
      </c>
      <c r="B6" s="22" t="str">
        <f>IFERROR(AVERAGEIF('Grille audit RH'!$B$4:$B$23,A6,'Grille audit RH'!$E$4:$E$23),"")</f>
        <v/>
      </c>
      <c r="C6" s="23" t="str">
        <f>IF(B6="","",B6/3)</f>
        <v/>
      </c>
      <c r="D6" s="22" t="str">
        <f>IF(C6="","",IF(C6&lt;=20%,"1 - Débutant",IF(C6&lt;=40%,"2 - En développement",IF(C6&lt;=60%,"3 - Structuré",IF(C6&lt;=80%,"4 - Optimisé","5 - Expert")))))</f>
        <v/>
      </c>
      <c r="E6" s="22" t="str">
        <f>IF(C6="","",IF(C6&lt;40%,"Haute",IF(C6&lt;60%,"Moyenne","À suivre")))</f>
        <v/>
      </c>
      <c r="F6" s="22">
        <f>COUNTIF('Grille audit RH'!$B$4:$B$23,A6)</f>
        <v>5</v>
      </c>
      <c r="G6" s="22">
        <f>COUNTIFS('Grille audit RH'!$B$4:$B$23,A6,'Grille audit RH'!$E$4:$E$23,"&lt;=1")</f>
        <v>0</v>
      </c>
      <c r="H6" s="10" t="s">
        <v>16</v>
      </c>
      <c r="I6" s="17"/>
    </row>
    <row r="7" spans="1:26" ht="28.8" customHeight="1">
      <c r="A7" s="10" t="s">
        <v>17</v>
      </c>
      <c r="B7" s="22" t="str">
        <f>IFERROR(AVERAGEIF('Grille audit RH'!$B$4:$B$23,A7,'Grille audit RH'!$E$4:$E$23),"")</f>
        <v/>
      </c>
      <c r="C7" s="23" t="str">
        <f>IF(B7="","",B7/3)</f>
        <v/>
      </c>
      <c r="D7" s="22" t="str">
        <f>IF(C7="","",IF(C7&lt;=20%,"1 - Débutant",IF(C7&lt;=40%,"2 - En développement",IF(C7&lt;=60%,"3 - Structuré",IF(C7&lt;=80%,"4 - Optimisé","5 - Expert")))))</f>
        <v/>
      </c>
      <c r="E7" s="22" t="str">
        <f>IF(C7="","",IF(C7&lt;40%,"Haute",IF(C7&lt;60%,"Moyenne","À suivre")))</f>
        <v/>
      </c>
      <c r="F7" s="22">
        <f>COUNTIF('Grille audit RH'!$B$4:$B$23,A7)</f>
        <v>5</v>
      </c>
      <c r="G7" s="22">
        <f>COUNTIFS('Grille audit RH'!$B$4:$B$23,A7,'Grille audit RH'!$E$4:$E$23,"&lt;=1")</f>
        <v>0</v>
      </c>
      <c r="H7" s="10" t="s">
        <v>18</v>
      </c>
      <c r="I7" s="17"/>
    </row>
    <row r="8" spans="1:26" ht="29.4" customHeight="1">
      <c r="A8" s="10" t="s">
        <v>19</v>
      </c>
      <c r="B8" s="22" t="str">
        <f>IFERROR(AVERAGEIF('Grille audit RH'!$B$4:$B$23,A8,'Grille audit RH'!$E$4:$E$23),"")</f>
        <v/>
      </c>
      <c r="C8" s="23" t="str">
        <f>IF(B8="","",B8/3)</f>
        <v/>
      </c>
      <c r="D8" s="22" t="str">
        <f>IF(C8="","",IF(C8&lt;=20%,"1 - Débutant",IF(C8&lt;=40%,"2 - En développement",IF(C8&lt;=60%,"3 - Structuré",IF(C8&lt;=80%,"4 - Optimisé","5 - Expert")))))</f>
        <v/>
      </c>
      <c r="E8" s="22" t="str">
        <f>IF(C8="","",IF(C8&lt;40%,"Haute",IF(C8&lt;60%,"Moyenne","À suivre")))</f>
        <v/>
      </c>
      <c r="F8" s="22">
        <f>COUNTIF('Grille audit RH'!$B$4:$B$23,A8)</f>
        <v>5</v>
      </c>
      <c r="G8" s="22">
        <f>COUNTIFS('Grille audit RH'!$B$4:$B$23,A8,'Grille audit RH'!$E$4:$E$23,"&lt;=1")</f>
        <v>0</v>
      </c>
      <c r="H8" s="10" t="s">
        <v>20</v>
      </c>
      <c r="I8" s="17"/>
    </row>
    <row r="9" spans="1:26" ht="27" customHeight="1">
      <c r="A9" s="10" t="s">
        <v>21</v>
      </c>
      <c r="B9" s="22" t="str">
        <f>IFERROR(AVERAGEIF('Grille audit RH'!$B$4:$B$23,A9,'Grille audit RH'!$E$4:$E$23),"")</f>
        <v/>
      </c>
      <c r="C9" s="23" t="str">
        <f>IF(B9="","",B9/3)</f>
        <v/>
      </c>
      <c r="D9" s="22" t="str">
        <f>IF(C9="","",IF(C9&lt;=20%,"1 - Débutant",IF(C9&lt;=40%,"2 - En développement",IF(C9&lt;=60%,"3 - Structuré",IF(C9&lt;=80%,"4 - Optimisé","5 - Expert")))))</f>
        <v/>
      </c>
      <c r="E9" s="22" t="str">
        <f>IF(C9="","",IF(C9&lt;40%,"Haute",IF(C9&lt;60%,"Moyenne","À suivre")))</f>
        <v/>
      </c>
      <c r="F9" s="22">
        <f>COUNTIF('Grille audit RH'!$B$4:$B$23,A9)</f>
        <v>5</v>
      </c>
      <c r="G9" s="22">
        <f>COUNTIFS('Grille audit RH'!$B$4:$B$23,A9,'Grille audit RH'!$E$4:$E$23,"&lt;=1")</f>
        <v>0</v>
      </c>
      <c r="H9" s="10" t="s">
        <v>22</v>
      </c>
      <c r="I9" s="17"/>
    </row>
    <row r="10" spans="1:26" ht="8.4" customHeight="1">
      <c r="A10" s="10"/>
      <c r="B10" s="22"/>
      <c r="C10" s="22"/>
      <c r="D10" s="22"/>
      <c r="E10" s="22"/>
      <c r="F10" s="22"/>
      <c r="G10" s="22"/>
      <c r="H10" s="10"/>
      <c r="I10" s="17"/>
    </row>
    <row r="11" spans="1:26" ht="14.4">
      <c r="A11" s="20" t="s">
        <v>23</v>
      </c>
      <c r="B11" s="6"/>
      <c r="C11" s="6"/>
      <c r="D11" s="6"/>
      <c r="E11" s="6"/>
      <c r="F11" s="6"/>
      <c r="G11" s="6"/>
      <c r="H11" s="20"/>
      <c r="I11" s="17"/>
    </row>
    <row r="12" spans="1:26" ht="16.2" customHeight="1">
      <c r="A12" s="21" t="s">
        <v>24</v>
      </c>
      <c r="B12" s="22" t="s">
        <v>25</v>
      </c>
      <c r="C12" s="22"/>
      <c r="D12" s="22"/>
      <c r="E12" s="22"/>
      <c r="F12" s="22"/>
      <c r="G12" s="22"/>
      <c r="H12" s="10"/>
      <c r="I12" s="17"/>
    </row>
    <row r="13" spans="1:26" ht="16.2" customHeight="1">
      <c r="A13" s="21" t="s">
        <v>26</v>
      </c>
      <c r="B13" s="22" t="s">
        <v>27</v>
      </c>
      <c r="C13" s="22"/>
      <c r="D13" s="22"/>
      <c r="E13" s="22"/>
      <c r="F13" s="22"/>
      <c r="G13" s="22"/>
      <c r="H13" s="10"/>
      <c r="I13" s="17"/>
    </row>
    <row r="14" spans="1:26" ht="16.2" customHeight="1">
      <c r="A14" s="21" t="s">
        <v>28</v>
      </c>
      <c r="B14" s="22" t="s">
        <v>29</v>
      </c>
      <c r="C14" s="22"/>
      <c r="D14" s="22"/>
      <c r="E14" s="22"/>
      <c r="F14" s="22"/>
      <c r="G14" s="22"/>
      <c r="H14" s="10"/>
      <c r="I14" s="17"/>
    </row>
    <row r="15" spans="1:26" ht="16.2" customHeight="1">
      <c r="A15" s="7" t="s">
        <v>30</v>
      </c>
      <c r="B15" s="8" t="s">
        <v>31</v>
      </c>
      <c r="C15" s="8"/>
      <c r="D15" s="8"/>
      <c r="E15" s="8"/>
      <c r="F15" s="8"/>
      <c r="G15" s="8"/>
      <c r="H15" s="3"/>
    </row>
  </sheetData>
  <mergeCells count="3">
    <mergeCell ref="A1:H1"/>
    <mergeCell ref="A2:H2"/>
    <mergeCell ref="A4:H4"/>
  </mergeCells>
  <conditionalFormatting sqref="B3">
    <cfRule type="colorScale" priority="2">
      <colorScale>
        <cfvo type="min"/>
        <cfvo type="percentile" val="50"/>
        <cfvo type="max"/>
        <color rgb="FFFDE8E8"/>
        <color rgb="FFFFF4D6"/>
        <color rgb="FFE7F6EE"/>
      </colorScale>
    </cfRule>
  </conditionalFormatting>
  <conditionalFormatting sqref="C6:C9">
    <cfRule type="colorScale" priority="1">
      <colorScale>
        <cfvo type="min"/>
        <cfvo type="percentile" val="50"/>
        <cfvo type="max"/>
        <color rgb="FFFDE8E8"/>
        <color rgb="FFFFF4D6"/>
        <color rgb="FFE7F6EE"/>
      </colorScale>
    </cfRule>
  </conditionalFormatting>
  <pageMargins left="0.25" right="0.25" top="0.75" bottom="0.75" header="0.3" footer="0.3"/>
  <pageSetup paperSize="9" scale="52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23"/>
  <sheetViews>
    <sheetView showGridLines="0" zoomScale="70" zoomScaleNormal="70" workbookViewId="0">
      <selection activeCell="I4" sqref="I4"/>
    </sheetView>
  </sheetViews>
  <sheetFormatPr baseColWidth="10" defaultColWidth="8.796875" defaultRowHeight="13.8"/>
  <cols>
    <col min="1" max="1" width="6" customWidth="1"/>
    <col min="2" max="2" width="25" customWidth="1"/>
    <col min="3" max="3" width="24.09765625" customWidth="1"/>
    <col min="4" max="4" width="42" customWidth="1"/>
    <col min="5" max="5" width="10.8984375" customWidth="1"/>
    <col min="6" max="6" width="12.19921875" customWidth="1"/>
    <col min="7" max="7" width="35" customWidth="1"/>
    <col min="8" max="8" width="22.09765625" customWidth="1"/>
    <col min="9" max="9" width="8.8984375" customWidth="1"/>
    <col min="10" max="10" width="40" customWidth="1"/>
    <col min="11" max="12" width="14" customWidth="1"/>
    <col min="13" max="13" width="28" customWidth="1"/>
  </cols>
  <sheetData>
    <row r="1" spans="1:25" ht="64.2" customHeight="1">
      <c r="C1" s="28" t="s">
        <v>156</v>
      </c>
      <c r="D1" s="28"/>
      <c r="E1" s="28"/>
      <c r="F1" s="28"/>
      <c r="G1" s="28"/>
      <c r="H1" s="28"/>
      <c r="I1" s="28"/>
      <c r="J1" s="28"/>
      <c r="K1" s="28"/>
      <c r="L1" s="28"/>
    </row>
    <row r="2" spans="1:25" ht="6.6" customHeight="1"/>
    <row r="3" spans="1:25" ht="30.45" customHeight="1">
      <c r="A3" s="6" t="s">
        <v>32</v>
      </c>
      <c r="B3" s="6" t="s">
        <v>7</v>
      </c>
      <c r="C3" s="6" t="s">
        <v>33</v>
      </c>
      <c r="D3" s="6" t="s">
        <v>34</v>
      </c>
      <c r="E3" s="6" t="s">
        <v>35</v>
      </c>
      <c r="F3" s="6" t="s">
        <v>36</v>
      </c>
      <c r="G3" s="6" t="s">
        <v>37</v>
      </c>
      <c r="H3" s="6" t="s">
        <v>38</v>
      </c>
      <c r="I3" s="6" t="s">
        <v>11</v>
      </c>
      <c r="J3" s="6" t="s">
        <v>39</v>
      </c>
      <c r="K3" s="6" t="s">
        <v>40</v>
      </c>
      <c r="L3" s="6" t="s">
        <v>41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s="17" customFormat="1" ht="47.4" customHeight="1">
      <c r="A4" s="16">
        <v>1</v>
      </c>
      <c r="B4" s="16" t="s">
        <v>15</v>
      </c>
      <c r="C4" s="16" t="s">
        <v>43</v>
      </c>
      <c r="D4" s="16" t="s">
        <v>44</v>
      </c>
      <c r="E4" s="16"/>
      <c r="F4" s="16" t="str">
        <f t="shared" ref="F4:F23" si="0">IF(E4="","",CHOOSE(E4+1,"Absent","Partiel","Structuré","Maîtrisé"))</f>
        <v/>
      </c>
      <c r="G4" s="16" t="s">
        <v>45</v>
      </c>
      <c r="H4" s="16"/>
      <c r="I4" s="16"/>
      <c r="J4" s="16" t="s">
        <v>46</v>
      </c>
      <c r="K4" s="16"/>
      <c r="L4" s="16"/>
    </row>
    <row r="5" spans="1:25" s="17" customFormat="1" ht="47.4" customHeight="1">
      <c r="A5" s="16">
        <v>2</v>
      </c>
      <c r="B5" s="16" t="s">
        <v>15</v>
      </c>
      <c r="C5" s="16" t="s">
        <v>47</v>
      </c>
      <c r="D5" s="16" t="s">
        <v>48</v>
      </c>
      <c r="E5" s="16"/>
      <c r="F5" s="16" t="str">
        <f t="shared" si="0"/>
        <v/>
      </c>
      <c r="G5" s="16" t="s">
        <v>49</v>
      </c>
      <c r="H5" s="16"/>
      <c r="I5" s="16"/>
      <c r="J5" s="16" t="s">
        <v>50</v>
      </c>
      <c r="K5" s="16"/>
      <c r="L5" s="16"/>
    </row>
    <row r="6" spans="1:25" s="17" customFormat="1" ht="47.4" customHeight="1">
      <c r="A6" s="16">
        <v>3</v>
      </c>
      <c r="B6" s="16" t="s">
        <v>15</v>
      </c>
      <c r="C6" s="16" t="s">
        <v>51</v>
      </c>
      <c r="D6" s="16" t="s">
        <v>52</v>
      </c>
      <c r="E6" s="16"/>
      <c r="F6" s="16" t="str">
        <f t="shared" si="0"/>
        <v/>
      </c>
      <c r="G6" s="16" t="s">
        <v>53</v>
      </c>
      <c r="H6" s="16"/>
      <c r="I6" s="16"/>
      <c r="J6" s="16" t="s">
        <v>54</v>
      </c>
      <c r="K6" s="16"/>
      <c r="L6" s="16"/>
    </row>
    <row r="7" spans="1:25" s="17" customFormat="1" ht="47.4" customHeight="1">
      <c r="A7" s="16">
        <v>4</v>
      </c>
      <c r="B7" s="16" t="s">
        <v>15</v>
      </c>
      <c r="C7" s="16" t="s">
        <v>55</v>
      </c>
      <c r="D7" s="16" t="s">
        <v>56</v>
      </c>
      <c r="E7" s="16"/>
      <c r="F7" s="16" t="str">
        <f t="shared" si="0"/>
        <v/>
      </c>
      <c r="G7" s="16" t="s">
        <v>57</v>
      </c>
      <c r="H7" s="16"/>
      <c r="I7" s="16"/>
      <c r="J7" s="16" t="s">
        <v>58</v>
      </c>
      <c r="K7" s="16"/>
      <c r="L7" s="16"/>
    </row>
    <row r="8" spans="1:25" s="17" customFormat="1" ht="47.4" customHeight="1">
      <c r="A8" s="16">
        <v>5</v>
      </c>
      <c r="B8" s="16" t="s">
        <v>15</v>
      </c>
      <c r="C8" s="16" t="s">
        <v>59</v>
      </c>
      <c r="D8" s="16" t="s">
        <v>60</v>
      </c>
      <c r="E8" s="16"/>
      <c r="F8" s="16" t="str">
        <f t="shared" si="0"/>
        <v/>
      </c>
      <c r="G8" s="16" t="s">
        <v>61</v>
      </c>
      <c r="H8" s="16"/>
      <c r="I8" s="16"/>
      <c r="J8" s="16" t="s">
        <v>62</v>
      </c>
      <c r="K8" s="16"/>
      <c r="L8" s="16"/>
    </row>
    <row r="9" spans="1:25" s="17" customFormat="1" ht="47.4" customHeight="1">
      <c r="A9" s="16">
        <v>6</v>
      </c>
      <c r="B9" s="16" t="s">
        <v>17</v>
      </c>
      <c r="C9" s="16" t="s">
        <v>63</v>
      </c>
      <c r="D9" s="16" t="s">
        <v>64</v>
      </c>
      <c r="E9" s="16"/>
      <c r="F9" s="16" t="str">
        <f t="shared" si="0"/>
        <v/>
      </c>
      <c r="G9" s="16" t="s">
        <v>65</v>
      </c>
      <c r="H9" s="16"/>
      <c r="I9" s="16"/>
      <c r="J9" s="16" t="s">
        <v>66</v>
      </c>
      <c r="K9" s="16"/>
      <c r="L9" s="16"/>
    </row>
    <row r="10" spans="1:25" s="17" customFormat="1" ht="47.4" customHeight="1">
      <c r="A10" s="16">
        <v>7</v>
      </c>
      <c r="B10" s="16" t="s">
        <v>17</v>
      </c>
      <c r="C10" s="16" t="s">
        <v>67</v>
      </c>
      <c r="D10" s="16" t="s">
        <v>68</v>
      </c>
      <c r="E10" s="16"/>
      <c r="F10" s="16" t="str">
        <f t="shared" si="0"/>
        <v/>
      </c>
      <c r="G10" s="16" t="s">
        <v>69</v>
      </c>
      <c r="H10" s="16"/>
      <c r="I10" s="16"/>
      <c r="J10" s="16" t="s">
        <v>70</v>
      </c>
      <c r="K10" s="16"/>
      <c r="L10" s="16"/>
    </row>
    <row r="11" spans="1:25" s="17" customFormat="1" ht="47.4" customHeight="1">
      <c r="A11" s="16">
        <v>8</v>
      </c>
      <c r="B11" s="16" t="s">
        <v>17</v>
      </c>
      <c r="C11" s="16" t="s">
        <v>71</v>
      </c>
      <c r="D11" s="16" t="s">
        <v>72</v>
      </c>
      <c r="E11" s="16"/>
      <c r="F11" s="16" t="str">
        <f t="shared" si="0"/>
        <v/>
      </c>
      <c r="G11" s="16" t="s">
        <v>73</v>
      </c>
      <c r="H11" s="16"/>
      <c r="I11" s="16"/>
      <c r="J11" s="16" t="s">
        <v>74</v>
      </c>
      <c r="K11" s="16"/>
      <c r="L11" s="16"/>
    </row>
    <row r="12" spans="1:25" s="17" customFormat="1" ht="47.4" customHeight="1">
      <c r="A12" s="16">
        <v>9</v>
      </c>
      <c r="B12" s="16" t="s">
        <v>17</v>
      </c>
      <c r="C12" s="16" t="s">
        <v>75</v>
      </c>
      <c r="D12" s="16" t="s">
        <v>76</v>
      </c>
      <c r="E12" s="16"/>
      <c r="F12" s="16" t="str">
        <f t="shared" si="0"/>
        <v/>
      </c>
      <c r="G12" s="16" t="s">
        <v>77</v>
      </c>
      <c r="H12" s="16"/>
      <c r="I12" s="16"/>
      <c r="J12" s="16" t="s">
        <v>78</v>
      </c>
      <c r="K12" s="16"/>
      <c r="L12" s="16"/>
    </row>
    <row r="13" spans="1:25" s="17" customFormat="1" ht="47.4" customHeight="1">
      <c r="A13" s="16">
        <v>10</v>
      </c>
      <c r="B13" s="16" t="s">
        <v>17</v>
      </c>
      <c r="C13" s="16" t="s">
        <v>79</v>
      </c>
      <c r="D13" s="16" t="s">
        <v>80</v>
      </c>
      <c r="E13" s="16"/>
      <c r="F13" s="16" t="str">
        <f t="shared" si="0"/>
        <v/>
      </c>
      <c r="G13" s="16" t="s">
        <v>81</v>
      </c>
      <c r="H13" s="16"/>
      <c r="I13" s="16"/>
      <c r="J13" s="16" t="s">
        <v>82</v>
      </c>
      <c r="K13" s="16"/>
      <c r="L13" s="16"/>
    </row>
    <row r="14" spans="1:25" s="17" customFormat="1" ht="47.4" customHeight="1">
      <c r="A14" s="16">
        <v>11</v>
      </c>
      <c r="B14" s="16" t="s">
        <v>19</v>
      </c>
      <c r="C14" s="16" t="s">
        <v>83</v>
      </c>
      <c r="D14" s="16" t="s">
        <v>84</v>
      </c>
      <c r="E14" s="16"/>
      <c r="F14" s="16" t="str">
        <f t="shared" si="0"/>
        <v/>
      </c>
      <c r="G14" s="16" t="s">
        <v>85</v>
      </c>
      <c r="H14" s="16"/>
      <c r="I14" s="16"/>
      <c r="J14" s="16" t="s">
        <v>86</v>
      </c>
      <c r="K14" s="16"/>
      <c r="L14" s="16"/>
    </row>
    <row r="15" spans="1:25" s="17" customFormat="1" ht="47.4" customHeight="1">
      <c r="A15" s="16">
        <v>12</v>
      </c>
      <c r="B15" s="16" t="s">
        <v>19</v>
      </c>
      <c r="C15" s="16" t="s">
        <v>87</v>
      </c>
      <c r="D15" s="16" t="s">
        <v>88</v>
      </c>
      <c r="E15" s="16"/>
      <c r="F15" s="16" t="str">
        <f t="shared" si="0"/>
        <v/>
      </c>
      <c r="G15" s="16" t="s">
        <v>89</v>
      </c>
      <c r="H15" s="16"/>
      <c r="I15" s="16"/>
      <c r="J15" s="16" t="s">
        <v>90</v>
      </c>
      <c r="K15" s="16"/>
      <c r="L15" s="16"/>
    </row>
    <row r="16" spans="1:25" s="17" customFormat="1" ht="47.4" customHeight="1">
      <c r="A16" s="16">
        <v>13</v>
      </c>
      <c r="B16" s="16" t="s">
        <v>19</v>
      </c>
      <c r="C16" s="16" t="s">
        <v>91</v>
      </c>
      <c r="D16" s="16" t="s">
        <v>92</v>
      </c>
      <c r="E16" s="16"/>
      <c r="F16" s="16" t="str">
        <f t="shared" si="0"/>
        <v/>
      </c>
      <c r="G16" s="16" t="s">
        <v>93</v>
      </c>
      <c r="H16" s="16"/>
      <c r="I16" s="16"/>
      <c r="J16" s="16" t="s">
        <v>94</v>
      </c>
      <c r="K16" s="16"/>
      <c r="L16" s="16"/>
    </row>
    <row r="17" spans="1:12" s="17" customFormat="1" ht="47.4" customHeight="1">
      <c r="A17" s="16">
        <v>14</v>
      </c>
      <c r="B17" s="16" t="s">
        <v>19</v>
      </c>
      <c r="C17" s="16" t="s">
        <v>95</v>
      </c>
      <c r="D17" s="16" t="s">
        <v>96</v>
      </c>
      <c r="E17" s="16"/>
      <c r="F17" s="16" t="str">
        <f t="shared" si="0"/>
        <v/>
      </c>
      <c r="G17" s="16" t="s">
        <v>97</v>
      </c>
      <c r="H17" s="16"/>
      <c r="I17" s="16"/>
      <c r="J17" s="16" t="s">
        <v>98</v>
      </c>
      <c r="K17" s="16"/>
      <c r="L17" s="16"/>
    </row>
    <row r="18" spans="1:12" s="17" customFormat="1" ht="47.4" customHeight="1">
      <c r="A18" s="16">
        <v>15</v>
      </c>
      <c r="B18" s="16" t="s">
        <v>19</v>
      </c>
      <c r="C18" s="16" t="s">
        <v>99</v>
      </c>
      <c r="D18" s="16" t="s">
        <v>100</v>
      </c>
      <c r="E18" s="16"/>
      <c r="F18" s="16" t="str">
        <f t="shared" si="0"/>
        <v/>
      </c>
      <c r="G18" s="16" t="s">
        <v>101</v>
      </c>
      <c r="H18" s="16"/>
      <c r="I18" s="16"/>
      <c r="J18" s="16" t="s">
        <v>102</v>
      </c>
      <c r="K18" s="16"/>
      <c r="L18" s="16"/>
    </row>
    <row r="19" spans="1:12" s="17" customFormat="1" ht="47.4" customHeight="1">
      <c r="A19" s="16">
        <v>16</v>
      </c>
      <c r="B19" s="16" t="s">
        <v>21</v>
      </c>
      <c r="C19" s="16" t="s">
        <v>103</v>
      </c>
      <c r="D19" s="16" t="s">
        <v>104</v>
      </c>
      <c r="E19" s="16"/>
      <c r="F19" s="16" t="str">
        <f t="shared" si="0"/>
        <v/>
      </c>
      <c r="G19" s="16" t="s">
        <v>105</v>
      </c>
      <c r="H19" s="16"/>
      <c r="I19" s="16"/>
      <c r="J19" s="16" t="s">
        <v>106</v>
      </c>
      <c r="K19" s="16"/>
      <c r="L19" s="16"/>
    </row>
    <row r="20" spans="1:12" s="17" customFormat="1" ht="47.4" customHeight="1">
      <c r="A20" s="16">
        <v>17</v>
      </c>
      <c r="B20" s="16" t="s">
        <v>21</v>
      </c>
      <c r="C20" s="16" t="s">
        <v>107</v>
      </c>
      <c r="D20" s="16" t="s">
        <v>108</v>
      </c>
      <c r="E20" s="16"/>
      <c r="F20" s="16" t="str">
        <f t="shared" si="0"/>
        <v/>
      </c>
      <c r="G20" s="16" t="s">
        <v>109</v>
      </c>
      <c r="H20" s="16"/>
      <c r="I20" s="16"/>
      <c r="J20" s="16" t="s">
        <v>110</v>
      </c>
      <c r="K20" s="16"/>
      <c r="L20" s="16"/>
    </row>
    <row r="21" spans="1:12" s="17" customFormat="1" ht="47.4" customHeight="1">
      <c r="A21" s="16">
        <v>18</v>
      </c>
      <c r="B21" s="16" t="s">
        <v>21</v>
      </c>
      <c r="C21" s="16" t="s">
        <v>111</v>
      </c>
      <c r="D21" s="16" t="s">
        <v>112</v>
      </c>
      <c r="E21" s="16"/>
      <c r="F21" s="16" t="str">
        <f t="shared" si="0"/>
        <v/>
      </c>
      <c r="G21" s="16" t="s">
        <v>113</v>
      </c>
      <c r="H21" s="16"/>
      <c r="I21" s="16"/>
      <c r="J21" s="16" t="s">
        <v>114</v>
      </c>
      <c r="K21" s="16"/>
      <c r="L21" s="16"/>
    </row>
    <row r="22" spans="1:12" s="17" customFormat="1" ht="47.4" customHeight="1">
      <c r="A22" s="16">
        <v>19</v>
      </c>
      <c r="B22" s="16" t="s">
        <v>21</v>
      </c>
      <c r="C22" s="16" t="s">
        <v>115</v>
      </c>
      <c r="D22" s="16" t="s">
        <v>116</v>
      </c>
      <c r="E22" s="16"/>
      <c r="F22" s="16" t="str">
        <f t="shared" si="0"/>
        <v/>
      </c>
      <c r="G22" s="16" t="s">
        <v>117</v>
      </c>
      <c r="H22" s="16"/>
      <c r="I22" s="16"/>
      <c r="J22" s="16" t="s">
        <v>118</v>
      </c>
      <c r="K22" s="16"/>
      <c r="L22" s="16"/>
    </row>
    <row r="23" spans="1:12" s="17" customFormat="1" ht="47.4" customHeight="1">
      <c r="A23" s="16">
        <v>20</v>
      </c>
      <c r="B23" s="16" t="s">
        <v>21</v>
      </c>
      <c r="C23" s="16" t="s">
        <v>119</v>
      </c>
      <c r="D23" s="16" t="s">
        <v>120</v>
      </c>
      <c r="E23" s="16"/>
      <c r="F23" s="16" t="str">
        <f t="shared" si="0"/>
        <v/>
      </c>
      <c r="G23" s="16" t="s">
        <v>121</v>
      </c>
      <c r="H23" s="16"/>
      <c r="I23" s="16"/>
      <c r="J23" s="16" t="s">
        <v>122</v>
      </c>
      <c r="K23" s="16"/>
      <c r="L23" s="16"/>
    </row>
  </sheetData>
  <mergeCells count="1">
    <mergeCell ref="C1:L1"/>
  </mergeCells>
  <conditionalFormatting sqref="E4:E23">
    <cfRule type="colorScale" priority="1">
      <colorScale>
        <cfvo type="min"/>
        <cfvo type="percentile" val="50"/>
        <cfvo type="max"/>
        <color rgb="FFFDE8E8"/>
        <color rgb="FFFFF4D6"/>
        <color rgb="FFE7F6EE"/>
      </colorScale>
    </cfRule>
  </conditionalFormatting>
  <dataValidations count="2">
    <dataValidation type="list" sqref="E4:E23" xr:uid="{00000000-0002-0000-0100-000000000000}">
      <formula1>"0,1,2,3"</formula1>
    </dataValidation>
    <dataValidation type="list" sqref="I4:I23" xr:uid="{00000000-0002-0000-0100-000001000000}">
      <formula1>"Haute,Moyenne,Basse,À suivre"</formula1>
    </dataValidation>
  </dataValidations>
  <pageMargins left="0.25" right="0.25" top="0.75" bottom="0.75" header="0.3" footer="0.3"/>
  <pageSetup paperSize="9" scale="51" fitToHeight="0" orientation="landscape" r:id="rId1"/>
  <headerFooter>
    <oddFooter>&amp;LBesoin d'échanger ?&amp;Rb2rhconseil@gmail.com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Z53"/>
  <sheetViews>
    <sheetView showGridLines="0" workbookViewId="0">
      <selection activeCell="H17" sqref="H17"/>
    </sheetView>
  </sheetViews>
  <sheetFormatPr baseColWidth="10" defaultColWidth="8.796875" defaultRowHeight="13.8"/>
  <cols>
    <col min="1" max="1" width="10" customWidth="1"/>
    <col min="2" max="2" width="14.796875" customWidth="1"/>
    <col min="3" max="3" width="26.09765625" customWidth="1"/>
    <col min="4" max="4" width="33.796875" customWidth="1"/>
    <col min="5" max="7" width="14" customWidth="1"/>
    <col min="8" max="8" width="14" style="18" customWidth="1"/>
    <col min="9" max="9" width="27.19921875" customWidth="1"/>
  </cols>
  <sheetData>
    <row r="2" spans="1:26" ht="51.6" customHeight="1"/>
    <row r="3" spans="1:26" ht="51.6" customHeight="1"/>
    <row r="4" spans="1:26" ht="28.05" customHeight="1">
      <c r="A4" s="6" t="s">
        <v>123</v>
      </c>
      <c r="B4" s="6" t="s">
        <v>7</v>
      </c>
      <c r="C4" s="6" t="s">
        <v>124</v>
      </c>
      <c r="D4" s="6" t="s">
        <v>125</v>
      </c>
      <c r="E4" s="6" t="s">
        <v>11</v>
      </c>
      <c r="F4" s="6" t="s">
        <v>40</v>
      </c>
      <c r="G4" s="6" t="s">
        <v>41</v>
      </c>
      <c r="H4" s="6" t="s">
        <v>126</v>
      </c>
      <c r="I4" s="6" t="s">
        <v>127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7" customFormat="1">
      <c r="A5" s="16">
        <v>1</v>
      </c>
      <c r="B5" s="16"/>
      <c r="C5" s="16"/>
      <c r="D5" s="16"/>
      <c r="E5" s="16"/>
      <c r="F5" s="16"/>
      <c r="G5" s="16"/>
      <c r="H5" s="19" t="s">
        <v>128</v>
      </c>
      <c r="I5" s="16"/>
    </row>
    <row r="6" spans="1:26" s="17" customFormat="1">
      <c r="A6" s="16">
        <v>2</v>
      </c>
      <c r="B6" s="16"/>
      <c r="C6" s="16"/>
      <c r="D6" s="16"/>
      <c r="E6" s="16"/>
      <c r="F6" s="16"/>
      <c r="G6" s="16"/>
      <c r="H6" s="19" t="s">
        <v>128</v>
      </c>
      <c r="I6" s="16"/>
    </row>
    <row r="7" spans="1:26" s="17" customFormat="1">
      <c r="A7" s="16">
        <v>3</v>
      </c>
      <c r="B7" s="16"/>
      <c r="C7" s="16"/>
      <c r="D7" s="16"/>
      <c r="E7" s="16"/>
      <c r="F7" s="16"/>
      <c r="G7" s="16"/>
      <c r="H7" s="19" t="s">
        <v>128</v>
      </c>
      <c r="I7" s="16"/>
    </row>
    <row r="8" spans="1:26" s="17" customFormat="1">
      <c r="A8" s="16">
        <v>4</v>
      </c>
      <c r="B8" s="16"/>
      <c r="C8" s="16"/>
      <c r="D8" s="16"/>
      <c r="E8" s="16"/>
      <c r="F8" s="16"/>
      <c r="G8" s="16"/>
      <c r="H8" s="19" t="s">
        <v>128</v>
      </c>
      <c r="I8" s="16"/>
    </row>
    <row r="9" spans="1:26" s="17" customFormat="1">
      <c r="A9" s="16">
        <v>5</v>
      </c>
      <c r="B9" s="16"/>
      <c r="C9" s="16"/>
      <c r="D9" s="16"/>
      <c r="E9" s="16"/>
      <c r="F9" s="16"/>
      <c r="G9" s="16"/>
      <c r="H9" s="19" t="s">
        <v>128</v>
      </c>
      <c r="I9" s="16"/>
    </row>
    <row r="10" spans="1:26" s="17" customFormat="1">
      <c r="A10" s="16">
        <v>6</v>
      </c>
      <c r="B10" s="16"/>
      <c r="C10" s="16"/>
      <c r="D10" s="16"/>
      <c r="E10" s="16"/>
      <c r="F10" s="16"/>
      <c r="G10" s="16"/>
      <c r="H10" s="19" t="s">
        <v>128</v>
      </c>
      <c r="I10" s="16"/>
    </row>
    <row r="11" spans="1:26" s="17" customFormat="1">
      <c r="A11" s="16">
        <v>7</v>
      </c>
      <c r="B11" s="16"/>
      <c r="C11" s="16"/>
      <c r="D11" s="16"/>
      <c r="E11" s="16"/>
      <c r="F11" s="16"/>
      <c r="G11" s="16"/>
      <c r="H11" s="19" t="s">
        <v>128</v>
      </c>
      <c r="I11" s="16"/>
    </row>
    <row r="12" spans="1:26" s="17" customFormat="1">
      <c r="A12" s="16">
        <v>8</v>
      </c>
      <c r="B12" s="16"/>
      <c r="C12" s="16"/>
      <c r="D12" s="16"/>
      <c r="E12" s="16"/>
      <c r="F12" s="16"/>
      <c r="G12" s="16"/>
      <c r="H12" s="19" t="s">
        <v>128</v>
      </c>
      <c r="I12" s="16"/>
    </row>
    <row r="13" spans="1:26" s="17" customFormat="1">
      <c r="A13" s="16">
        <v>9</v>
      </c>
      <c r="B13" s="16"/>
      <c r="C13" s="16"/>
      <c r="D13" s="16"/>
      <c r="E13" s="16"/>
      <c r="F13" s="16"/>
      <c r="G13" s="16"/>
      <c r="H13" s="19" t="s">
        <v>128</v>
      </c>
      <c r="I13" s="16"/>
    </row>
    <row r="14" spans="1:26" s="17" customFormat="1">
      <c r="A14" s="16">
        <v>10</v>
      </c>
      <c r="B14" s="16"/>
      <c r="C14" s="16"/>
      <c r="D14" s="16"/>
      <c r="E14" s="16"/>
      <c r="F14" s="16"/>
      <c r="G14" s="16"/>
      <c r="H14" s="19" t="s">
        <v>128</v>
      </c>
      <c r="I14" s="16"/>
    </row>
    <row r="15" spans="1:26">
      <c r="A15" s="1"/>
      <c r="B15" s="1"/>
      <c r="C15" s="1"/>
      <c r="D15" s="1"/>
      <c r="E15" s="1"/>
      <c r="F15" s="1"/>
      <c r="G15" s="1"/>
      <c r="H15" s="19"/>
      <c r="I15" s="1"/>
    </row>
    <row r="16" spans="1:26">
      <c r="A16" s="1"/>
      <c r="B16" s="1"/>
      <c r="C16" s="1"/>
      <c r="D16" s="1"/>
      <c r="E16" s="1"/>
      <c r="F16" s="1"/>
      <c r="G16" s="1"/>
      <c r="H16" s="19"/>
      <c r="I16" s="1"/>
    </row>
    <row r="17" spans="1:9">
      <c r="A17" s="1"/>
      <c r="B17" s="1"/>
      <c r="C17" s="1"/>
      <c r="D17" s="1"/>
      <c r="E17" s="1"/>
      <c r="F17" s="1"/>
      <c r="G17" s="1"/>
      <c r="H17" s="19"/>
      <c r="I17" s="1"/>
    </row>
    <row r="18" spans="1:9">
      <c r="A18" s="1"/>
      <c r="B18" s="1"/>
      <c r="C18" s="1"/>
      <c r="D18" s="1"/>
      <c r="E18" s="1"/>
      <c r="F18" s="1"/>
      <c r="G18" s="1"/>
      <c r="H18" s="19"/>
      <c r="I18" s="1"/>
    </row>
    <row r="19" spans="1:9">
      <c r="A19" s="1"/>
      <c r="B19" s="1"/>
      <c r="C19" s="1"/>
      <c r="D19" s="1"/>
      <c r="E19" s="1"/>
      <c r="F19" s="1"/>
      <c r="G19" s="1"/>
      <c r="H19" s="19"/>
      <c r="I19" s="1"/>
    </row>
    <row r="20" spans="1:9">
      <c r="A20" s="1"/>
      <c r="B20" s="1"/>
      <c r="C20" s="1"/>
      <c r="D20" s="1"/>
      <c r="E20" s="1"/>
      <c r="F20" s="1"/>
      <c r="G20" s="1"/>
      <c r="H20" s="19"/>
      <c r="I20" s="1"/>
    </row>
    <row r="21" spans="1:9">
      <c r="A21" s="1"/>
      <c r="B21" s="1"/>
      <c r="C21" s="1"/>
      <c r="D21" s="1"/>
      <c r="E21" s="1"/>
      <c r="F21" s="1"/>
      <c r="G21" s="1"/>
      <c r="H21" s="19"/>
      <c r="I21" s="1"/>
    </row>
    <row r="22" spans="1:9">
      <c r="A22" s="1"/>
      <c r="B22" s="1"/>
      <c r="C22" s="1"/>
      <c r="D22" s="1"/>
      <c r="E22" s="1"/>
      <c r="F22" s="1"/>
      <c r="G22" s="1"/>
      <c r="H22" s="19"/>
      <c r="I22" s="1"/>
    </row>
    <row r="23" spans="1:9">
      <c r="A23" s="1"/>
      <c r="B23" s="1"/>
      <c r="C23" s="1"/>
      <c r="D23" s="1"/>
      <c r="E23" s="1"/>
      <c r="F23" s="1"/>
      <c r="G23" s="1"/>
      <c r="H23" s="19"/>
      <c r="I23" s="1"/>
    </row>
    <row r="24" spans="1:9">
      <c r="A24" s="1"/>
      <c r="B24" s="1"/>
      <c r="C24" s="1"/>
      <c r="D24" s="1"/>
      <c r="E24" s="1"/>
      <c r="F24" s="1"/>
      <c r="G24" s="1"/>
      <c r="H24" s="19"/>
      <c r="I24" s="1"/>
    </row>
    <row r="25" spans="1:9">
      <c r="A25" s="1"/>
      <c r="B25" s="1"/>
      <c r="C25" s="1"/>
      <c r="D25" s="1"/>
      <c r="E25" s="1"/>
      <c r="F25" s="1"/>
      <c r="G25" s="1"/>
      <c r="H25" s="19"/>
      <c r="I25" s="1"/>
    </row>
    <row r="26" spans="1:9">
      <c r="A26" s="1"/>
      <c r="B26" s="1"/>
      <c r="C26" s="1"/>
      <c r="D26" s="1"/>
      <c r="E26" s="1"/>
      <c r="F26" s="1"/>
      <c r="G26" s="1"/>
      <c r="H26" s="19"/>
      <c r="I26" s="1"/>
    </row>
    <row r="27" spans="1:9">
      <c r="A27" s="1"/>
      <c r="B27" s="1"/>
      <c r="C27" s="1"/>
      <c r="D27" s="1"/>
      <c r="E27" s="1"/>
      <c r="F27" s="1"/>
      <c r="G27" s="1"/>
      <c r="H27" s="19"/>
      <c r="I27" s="1"/>
    </row>
    <row r="28" spans="1:9">
      <c r="A28" s="1"/>
      <c r="B28" s="1"/>
      <c r="C28" s="1"/>
      <c r="D28" s="1"/>
      <c r="E28" s="1"/>
      <c r="F28" s="1"/>
      <c r="G28" s="1"/>
      <c r="H28" s="19"/>
      <c r="I28" s="1"/>
    </row>
    <row r="29" spans="1:9">
      <c r="A29" s="1"/>
      <c r="B29" s="1"/>
      <c r="C29" s="1"/>
      <c r="D29" s="1"/>
      <c r="E29" s="1"/>
      <c r="F29" s="1"/>
      <c r="G29" s="1"/>
      <c r="H29" s="19"/>
      <c r="I29" s="1"/>
    </row>
    <row r="30" spans="1:9">
      <c r="A30" s="1"/>
      <c r="B30" s="1"/>
      <c r="C30" s="1"/>
      <c r="D30" s="1"/>
      <c r="E30" s="1"/>
      <c r="F30" s="1"/>
      <c r="G30" s="1"/>
      <c r="H30" s="19"/>
      <c r="I30" s="1"/>
    </row>
    <row r="31" spans="1:9">
      <c r="A31" s="1"/>
      <c r="B31" s="1"/>
      <c r="C31" s="1"/>
      <c r="D31" s="1"/>
      <c r="E31" s="1"/>
      <c r="F31" s="1"/>
      <c r="G31" s="1"/>
      <c r="H31" s="19"/>
      <c r="I31" s="1"/>
    </row>
    <row r="32" spans="1:9">
      <c r="A32" s="1"/>
      <c r="B32" s="1"/>
      <c r="C32" s="1"/>
      <c r="D32" s="1"/>
      <c r="E32" s="1"/>
      <c r="F32" s="1"/>
      <c r="G32" s="1"/>
      <c r="H32" s="19"/>
      <c r="I32" s="1"/>
    </row>
    <row r="33" spans="1:9">
      <c r="A33" s="1"/>
      <c r="B33" s="1"/>
      <c r="C33" s="1"/>
      <c r="D33" s="1"/>
      <c r="E33" s="1"/>
      <c r="F33" s="1"/>
      <c r="G33" s="1"/>
      <c r="H33" s="19"/>
      <c r="I33" s="1"/>
    </row>
    <row r="34" spans="1:9">
      <c r="A34" s="1"/>
      <c r="B34" s="1"/>
      <c r="C34" s="1"/>
      <c r="D34" s="1"/>
      <c r="E34" s="1"/>
      <c r="F34" s="1"/>
      <c r="G34" s="1"/>
      <c r="H34" s="19"/>
      <c r="I34" s="1"/>
    </row>
    <row r="35" spans="1:9">
      <c r="A35" s="1"/>
      <c r="B35" s="1"/>
      <c r="C35" s="1"/>
      <c r="D35" s="1"/>
      <c r="E35" s="1"/>
      <c r="F35" s="1"/>
      <c r="G35" s="1"/>
      <c r="H35" s="19"/>
      <c r="I35" s="1"/>
    </row>
    <row r="36" spans="1:9">
      <c r="A36" s="1"/>
      <c r="B36" s="1"/>
      <c r="C36" s="1"/>
      <c r="D36" s="1"/>
      <c r="E36" s="1"/>
      <c r="F36" s="1"/>
      <c r="G36" s="1"/>
      <c r="H36" s="19"/>
      <c r="I36" s="1"/>
    </row>
    <row r="37" spans="1:9">
      <c r="A37" s="1"/>
      <c r="B37" s="1"/>
      <c r="C37" s="1"/>
      <c r="D37" s="1"/>
      <c r="E37" s="1"/>
      <c r="F37" s="1"/>
      <c r="G37" s="1"/>
      <c r="H37" s="19"/>
      <c r="I37" s="1"/>
    </row>
    <row r="38" spans="1:9">
      <c r="A38" s="1"/>
      <c r="B38" s="1"/>
      <c r="C38" s="1"/>
      <c r="D38" s="1"/>
      <c r="E38" s="1"/>
      <c r="F38" s="1"/>
      <c r="G38" s="1"/>
      <c r="H38" s="19"/>
      <c r="I38" s="1"/>
    </row>
    <row r="39" spans="1:9">
      <c r="A39" s="1"/>
      <c r="B39" s="1"/>
      <c r="C39" s="1"/>
      <c r="D39" s="1"/>
      <c r="E39" s="1"/>
      <c r="F39" s="1"/>
      <c r="G39" s="1"/>
      <c r="H39" s="19"/>
      <c r="I39" s="1"/>
    </row>
    <row r="40" spans="1:9">
      <c r="A40" s="1"/>
      <c r="B40" s="1"/>
      <c r="C40" s="1"/>
      <c r="D40" s="1"/>
      <c r="E40" s="1"/>
      <c r="F40" s="1"/>
      <c r="G40" s="1"/>
      <c r="H40" s="19"/>
      <c r="I40" s="1"/>
    </row>
    <row r="41" spans="1:9">
      <c r="A41" s="1"/>
      <c r="B41" s="1"/>
      <c r="C41" s="1"/>
      <c r="D41" s="1"/>
      <c r="E41" s="1"/>
      <c r="F41" s="1"/>
      <c r="G41" s="1"/>
      <c r="H41" s="19"/>
      <c r="I41" s="1"/>
    </row>
    <row r="42" spans="1:9">
      <c r="A42" s="1"/>
      <c r="B42" s="1"/>
      <c r="C42" s="1"/>
      <c r="D42" s="1"/>
      <c r="E42" s="1"/>
      <c r="F42" s="1"/>
      <c r="G42" s="1"/>
      <c r="H42" s="19"/>
      <c r="I42" s="1"/>
    </row>
    <row r="43" spans="1:9">
      <c r="A43" s="1"/>
      <c r="B43" s="1"/>
      <c r="C43" s="1"/>
      <c r="D43" s="1"/>
      <c r="E43" s="1"/>
      <c r="F43" s="1"/>
      <c r="G43" s="1"/>
      <c r="H43" s="19"/>
      <c r="I43" s="1"/>
    </row>
    <row r="44" spans="1:9">
      <c r="A44" s="1"/>
      <c r="B44" s="1"/>
      <c r="C44" s="1"/>
      <c r="D44" s="1"/>
      <c r="E44" s="1"/>
      <c r="F44" s="1"/>
      <c r="G44" s="1"/>
      <c r="H44" s="19"/>
      <c r="I44" s="1"/>
    </row>
    <row r="45" spans="1:9">
      <c r="A45" s="1"/>
      <c r="B45" s="1"/>
      <c r="C45" s="1"/>
      <c r="D45" s="1"/>
      <c r="E45" s="1"/>
      <c r="F45" s="1"/>
      <c r="G45" s="1"/>
      <c r="H45" s="19"/>
      <c r="I45" s="1"/>
    </row>
    <row r="46" spans="1:9">
      <c r="A46" s="1"/>
      <c r="B46" s="1"/>
      <c r="C46" s="1"/>
      <c r="D46" s="1"/>
      <c r="E46" s="1"/>
      <c r="F46" s="1"/>
      <c r="G46" s="1"/>
      <c r="H46" s="19"/>
      <c r="I46" s="1"/>
    </row>
    <row r="47" spans="1:9">
      <c r="A47" s="1"/>
      <c r="B47" s="1"/>
      <c r="C47" s="1"/>
      <c r="D47" s="1"/>
      <c r="E47" s="1"/>
      <c r="F47" s="1"/>
      <c r="G47" s="1"/>
      <c r="H47" s="19"/>
      <c r="I47" s="1"/>
    </row>
    <row r="48" spans="1:9">
      <c r="A48" s="1"/>
      <c r="B48" s="1"/>
      <c r="C48" s="1"/>
      <c r="D48" s="1"/>
      <c r="E48" s="1"/>
      <c r="F48" s="1"/>
      <c r="G48" s="1"/>
      <c r="H48" s="19"/>
      <c r="I48" s="1"/>
    </row>
    <row r="49" spans="1:9">
      <c r="A49" s="1"/>
      <c r="B49" s="1"/>
      <c r="C49" s="1"/>
      <c r="D49" s="1"/>
      <c r="E49" s="1"/>
      <c r="F49" s="1"/>
      <c r="G49" s="1"/>
      <c r="H49" s="19"/>
      <c r="I49" s="1"/>
    </row>
    <row r="50" spans="1:9">
      <c r="A50" s="1"/>
      <c r="B50" s="1"/>
      <c r="C50" s="1"/>
      <c r="D50" s="1"/>
      <c r="E50" s="1"/>
      <c r="F50" s="1"/>
      <c r="G50" s="1"/>
      <c r="H50" s="19"/>
      <c r="I50" s="1"/>
    </row>
    <row r="51" spans="1:9">
      <c r="A51" s="1"/>
      <c r="B51" s="1"/>
      <c r="C51" s="1"/>
      <c r="D51" s="1"/>
      <c r="E51" s="1"/>
      <c r="F51" s="1"/>
      <c r="G51" s="1"/>
      <c r="H51" s="19"/>
      <c r="I51" s="1"/>
    </row>
    <row r="52" spans="1:9">
      <c r="A52" s="1"/>
      <c r="B52" s="1"/>
      <c r="C52" s="1"/>
      <c r="D52" s="1"/>
      <c r="E52" s="1"/>
      <c r="F52" s="1"/>
      <c r="G52" s="1"/>
      <c r="H52" s="19"/>
      <c r="I52" s="1"/>
    </row>
    <row r="53" spans="1:9">
      <c r="A53" s="1"/>
      <c r="B53" s="1"/>
      <c r="C53" s="1"/>
      <c r="D53" s="1"/>
      <c r="E53" s="1"/>
      <c r="F53" s="1"/>
      <c r="G53" s="1"/>
      <c r="H53" s="19"/>
      <c r="I53" s="1"/>
    </row>
  </sheetData>
  <dataValidations count="2">
    <dataValidation type="list" sqref="E5:E53" xr:uid="{00000000-0002-0000-0200-000000000000}">
      <formula1>"Haute,Moyenne,Basse,À suivre"</formula1>
    </dataValidation>
    <dataValidation type="list" sqref="H5:H53" xr:uid="{00000000-0002-0000-0200-000001000000}">
      <formula1>"À planifier,En cours,Réalisé,Reporté"</formula1>
    </dataValidation>
  </dataValidations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headerFooter>
    <oddFooter>&amp;L&amp;B Confidentiel&amp;B&amp;C&amp;D&amp;RPage &amp;P</oddFooter>
  </headerFooter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1"/>
  <sheetViews>
    <sheetView workbookViewId="0"/>
  </sheetViews>
  <sheetFormatPr baseColWidth="10" defaultColWidth="8.796875" defaultRowHeight="13.8"/>
  <cols>
    <col min="1" max="1" width="20.8984375" customWidth="1"/>
    <col min="2" max="2" width="5.5" customWidth="1"/>
    <col min="3" max="3" width="55" customWidth="1"/>
  </cols>
  <sheetData>
    <row r="1" spans="1:26" ht="28.8">
      <c r="A1" s="5" t="s">
        <v>129</v>
      </c>
      <c r="B1" s="5" t="s">
        <v>130</v>
      </c>
      <c r="C1" s="5" t="s">
        <v>127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 t="s">
        <v>131</v>
      </c>
      <c r="B2" s="1">
        <v>0</v>
      </c>
      <c r="C2" s="1" t="s">
        <v>132</v>
      </c>
    </row>
    <row r="3" spans="1:26">
      <c r="A3" s="1" t="s">
        <v>133</v>
      </c>
      <c r="B3" s="1">
        <v>1</v>
      </c>
      <c r="C3" s="1" t="s">
        <v>134</v>
      </c>
    </row>
    <row r="4" spans="1:26">
      <c r="A4" s="1" t="s">
        <v>135</v>
      </c>
      <c r="B4" s="1">
        <v>2</v>
      </c>
      <c r="C4" s="1" t="s">
        <v>136</v>
      </c>
    </row>
    <row r="5" spans="1:26">
      <c r="A5" s="1" t="s">
        <v>137</v>
      </c>
      <c r="B5" s="1">
        <v>3</v>
      </c>
      <c r="C5" s="1" t="s">
        <v>138</v>
      </c>
    </row>
    <row r="6" spans="1:26">
      <c r="A6" s="1" t="s">
        <v>139</v>
      </c>
      <c r="B6" s="1">
        <v>3</v>
      </c>
      <c r="C6" s="1" t="s">
        <v>140</v>
      </c>
    </row>
    <row r="7" spans="1:26">
      <c r="A7" s="1" t="s">
        <v>141</v>
      </c>
      <c r="B7" s="1">
        <v>0</v>
      </c>
      <c r="C7" s="1" t="s">
        <v>142</v>
      </c>
    </row>
    <row r="8" spans="1:26" ht="27.6">
      <c r="A8" s="1" t="s">
        <v>143</v>
      </c>
      <c r="B8" s="1">
        <v>21</v>
      </c>
      <c r="C8" s="1" t="s">
        <v>144</v>
      </c>
    </row>
    <row r="9" spans="1:26">
      <c r="A9" s="1" t="s">
        <v>145</v>
      </c>
      <c r="B9" s="1">
        <v>41</v>
      </c>
      <c r="C9" s="1" t="s">
        <v>146</v>
      </c>
    </row>
    <row r="10" spans="1:26">
      <c r="A10" s="1" t="s">
        <v>147</v>
      </c>
      <c r="B10" s="1">
        <v>61</v>
      </c>
      <c r="C10" s="1" t="s">
        <v>148</v>
      </c>
    </row>
    <row r="11" spans="1:26">
      <c r="A11" s="1" t="s">
        <v>149</v>
      </c>
      <c r="B11" s="1">
        <v>81</v>
      </c>
      <c r="C11" s="1" t="s">
        <v>150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"/>
  <sheetViews>
    <sheetView workbookViewId="0">
      <selection activeCell="A2" sqref="A2:XFD2"/>
    </sheetView>
  </sheetViews>
  <sheetFormatPr baseColWidth="10" defaultColWidth="8.796875" defaultRowHeight="13.8"/>
  <cols>
    <col min="1" max="1" width="28" customWidth="1"/>
    <col min="2" max="2" width="48" customWidth="1"/>
    <col min="3" max="3" width="60" customWidth="1"/>
  </cols>
  <sheetData>
    <row r="1" spans="1:26" ht="14.4">
      <c r="A1" s="5" t="s">
        <v>42</v>
      </c>
      <c r="B1" s="5" t="s">
        <v>151</v>
      </c>
      <c r="C1" s="5" t="s">
        <v>152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3" spans="1:26">
      <c r="A3" t="s">
        <v>153</v>
      </c>
      <c r="B3" t="s">
        <v>154</v>
      </c>
      <c r="C3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Synthèse</vt:lpstr>
      <vt:lpstr>Grille audit RH</vt:lpstr>
      <vt:lpstr>Plan d'action</vt:lpstr>
      <vt:lpstr>Paramètres</vt:lpstr>
      <vt:lpstr>Sources</vt:lpstr>
      <vt:lpstr>'Grille audit RH'!Zone_d_impression</vt:lpstr>
      <vt:lpstr>'Plan d''action'!Zone_d_impression</vt:lpstr>
      <vt:lpstr>Synthèse!Zone_d_impression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Beatrice BB. Benazet</cp:lastModifiedBy>
  <cp:lastPrinted>2026-07-11T16:28:02Z</cp:lastPrinted>
  <dcterms:created xsi:type="dcterms:W3CDTF">2026-07-11T16:30:35Z</dcterms:created>
  <dcterms:modified xsi:type="dcterms:W3CDTF">2026-07-11T16:42:07Z</dcterms:modified>
</cp:coreProperties>
</file>